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tabRatio="777" activeTab="0"/>
  </bookViews>
  <sheets>
    <sheet name="allegato_1" sheetId="1" r:id="rId1"/>
    <sheet name="allegato_2" sheetId="2" r:id="rId2"/>
  </sheets>
  <definedNames/>
  <calcPr fullCalcOnLoad="1"/>
</workbook>
</file>

<file path=xl/sharedStrings.xml><?xml version="1.0" encoding="utf-8"?>
<sst xmlns="http://schemas.openxmlformats.org/spreadsheetml/2006/main" count="222" uniqueCount="63">
  <si>
    <t>ex qualifiche</t>
  </si>
  <si>
    <t>RETRIBUZIONE DI POSIZIONE</t>
  </si>
  <si>
    <t>Totale</t>
  </si>
  <si>
    <t>ex X livello qualificato</t>
  </si>
  <si>
    <t>ex X livello</t>
  </si>
  <si>
    <t>ex IX livello &lt;5 anni</t>
  </si>
  <si>
    <t>ex XI livello</t>
  </si>
  <si>
    <t>I livello dirigenziale</t>
  </si>
  <si>
    <t>ex IX livello &gt;5 anni</t>
  </si>
  <si>
    <t>ISTITUTO NORMATIVO</t>
  </si>
  <si>
    <t>Tempo determinato</t>
  </si>
  <si>
    <t>-</t>
  </si>
  <si>
    <t>SI</t>
  </si>
  <si>
    <t>Ferie</t>
  </si>
  <si>
    <t>NO</t>
  </si>
  <si>
    <t>Assenze retribuite</t>
  </si>
  <si>
    <t>Assenze per malattia</t>
  </si>
  <si>
    <t>Astensione facoltativa dopo i primi 30 gg.</t>
  </si>
  <si>
    <t>Sospensione cautelare</t>
  </si>
  <si>
    <t>SI (4)</t>
  </si>
  <si>
    <t>Comando</t>
  </si>
  <si>
    <t>Distacco sindacale</t>
  </si>
  <si>
    <t>Aspettativa ex art. 3 D.Lgs. 502/1992</t>
  </si>
  <si>
    <t xml:space="preserve">Servizio militare ed aspettativa </t>
  </si>
  <si>
    <t>INDIVIDUAZIONE DELLE VOCI DELLA RETRIBUZIONE IN RELAZIONE AI DIVERSI ISTITUTI CONTRATTUALI</t>
  </si>
  <si>
    <t>Specifico trattamento</t>
  </si>
  <si>
    <t>P. fissa</t>
  </si>
  <si>
    <t>P. variabile</t>
  </si>
  <si>
    <t>ALLEGATO 1 - EURO</t>
  </si>
  <si>
    <t>A.
N.
F.
(1)</t>
  </si>
  <si>
    <t>Retribuzione di risultato</t>
  </si>
  <si>
    <t>Retribuzione di posizione</t>
  </si>
  <si>
    <t>CONDIZIONI DI LAVORO (1)</t>
  </si>
  <si>
    <t>Anti TBC</t>
  </si>
  <si>
    <t>Bilinguismo</t>
  </si>
  <si>
    <t>Attività didattica</t>
  </si>
  <si>
    <t>Rischio RX</t>
  </si>
  <si>
    <t>P.D.
Straordinario
Indennità n.f.</t>
  </si>
  <si>
    <t>TAB. I.I.S.
R.I.A.
(1)</t>
  </si>
  <si>
    <t>Indennità mancato preavviso, supplementare e art. 2122</t>
  </si>
  <si>
    <t>Astensione obbligatoria e primi 30 gg. facoltativa</t>
  </si>
  <si>
    <t>SI (3)</t>
  </si>
  <si>
    <t>NESSUNA RETRIBUZIONE</t>
  </si>
  <si>
    <t>ALLEGATO 2</t>
  </si>
  <si>
    <t>ALLEGATO 1 - LIRE</t>
  </si>
  <si>
    <t>dall'1.1.1997</t>
  </si>
  <si>
    <t>dal 31.12.1997</t>
  </si>
  <si>
    <t>Nella misura del 50%</t>
  </si>
  <si>
    <t>Nella misura del 30%</t>
  </si>
  <si>
    <t>Ove spettanti</t>
  </si>
  <si>
    <t>La retribuzione di risultato viene erogata a consuntivo e previa verifica del raggiungimento dei risultati; in caso di assenza nel corso dell'anno, può spettare nella misura in cui il Dirigente ha partecipato al raggiungimento dei risultati</t>
  </si>
  <si>
    <t>Specifico trattamento II livello r. sanitario</t>
  </si>
  <si>
    <t>Ruolo sanitario</t>
  </si>
  <si>
    <t>Ruolo amministrativo</t>
  </si>
  <si>
    <t>Ruolo tecnico-professionale</t>
  </si>
  <si>
    <r>
      <t>Art. 53, comma 9</t>
    </r>
    <r>
      <rPr>
        <sz val="10"/>
        <rFont val="MS Serif"/>
        <family val="1"/>
      </rPr>
      <t xml:space="preserve">
Retribuzione di posizione - componente fissa - per neo assunti:</t>
    </r>
  </si>
  <si>
    <t xml:space="preserve"> - Ruolo amministrativo</t>
  </si>
  <si>
    <t xml:space="preserve"> - Ruolo professionale</t>
  </si>
  <si>
    <t xml:space="preserve"> - Ruolo tecnico</t>
  </si>
  <si>
    <t xml:space="preserve"> - Ruolo sanitario</t>
  </si>
  <si>
    <r>
      <t>(*)</t>
    </r>
    <r>
      <rPr>
        <sz val="10"/>
        <rFont val="MS Serif"/>
        <family val="1"/>
      </rPr>
      <t xml:space="preserve"> - ingegneri, architetti e geologi di cui all'art. 45, comma 2 D.P.R. n. 384/1990</t>
    </r>
  </si>
  <si>
    <r>
      <t xml:space="preserve">ex IX livello &gt;5 anni  </t>
    </r>
    <r>
      <rPr>
        <b/>
        <sz val="10"/>
        <rFont val="MS Serif"/>
        <family val="1"/>
      </rPr>
      <t>(*)</t>
    </r>
  </si>
  <si>
    <t>II livello dirigenziale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</si>
</sst>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"/>
    <numFmt numFmtId="179" formatCode="0_);\(0\)"/>
    <numFmt numFmtId="180" formatCode="d/m/yyyy"/>
    <numFmt numFmtId="181" formatCode="#,##0.000"/>
    <numFmt numFmtId="182" formatCode="\(#\)"/>
    <numFmt numFmtId="183" formatCode="&quot;L.&quot;\ #,##0.00"/>
    <numFmt numFmtId="184" formatCode="#\)"/>
    <numFmt numFmtId="185" formatCode="#,##0.0"/>
    <numFmt numFmtId="186" formatCode="&quot;L.&quot;\ #,##0.0"/>
    <numFmt numFmtId="187" formatCode="&quot;L.&quot;\ #,##0"/>
  </numFmts>
  <fonts count="8">
    <font>
      <sz val="10"/>
      <name val="Arial"/>
      <family val="0"/>
    </font>
    <font>
      <b/>
      <i/>
      <sz val="10"/>
      <name val="MS Serif"/>
      <family val="1"/>
    </font>
    <font>
      <sz val="10"/>
      <name val="MS Serif"/>
      <family val="1"/>
    </font>
    <font>
      <i/>
      <sz val="10"/>
      <name val="MS Serif"/>
      <family val="1"/>
    </font>
    <font>
      <b/>
      <sz val="10"/>
      <name val="MS Serif"/>
      <family val="1"/>
    </font>
    <font>
      <sz val="12"/>
      <name val="MS Serif"/>
      <family val="1"/>
    </font>
    <font>
      <b/>
      <sz val="12"/>
      <name val="MS Serif"/>
      <family val="1"/>
    </font>
    <font>
      <b/>
      <sz val="9"/>
      <name val="MS Serif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dotted"/>
    </border>
    <border>
      <left style="dotted"/>
      <right style="dotted"/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dotted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82" fontId="5" fillId="0" borderId="23" xfId="0" applyNumberFormat="1" applyFont="1" applyFill="1" applyBorder="1" applyAlignment="1">
      <alignment horizontal="center" vertical="center" wrapText="1"/>
    </xf>
    <xf numFmtId="182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8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3" fontId="2" fillId="0" borderId="26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vertical="center" wrapText="1"/>
    </xf>
    <xf numFmtId="3" fontId="2" fillId="0" borderId="27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29" xfId="0" applyNumberFormat="1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28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4" fillId="0" borderId="51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workbookViewId="0" topLeftCell="A32">
      <selection activeCell="A36" sqref="A36:I36"/>
    </sheetView>
  </sheetViews>
  <sheetFormatPr defaultColWidth="9.140625" defaultRowHeight="12.75"/>
  <cols>
    <col min="1" max="1" width="27.28125" style="1" customWidth="1"/>
    <col min="2" max="2" width="12.421875" style="1" customWidth="1"/>
    <col min="3" max="3" width="10.140625" style="1" customWidth="1"/>
    <col min="4" max="4" width="11.421875" style="1" customWidth="1"/>
    <col min="5" max="5" width="10.7109375" style="1" customWidth="1"/>
    <col min="6" max="6" width="11.8515625" style="1" customWidth="1"/>
    <col min="7" max="7" width="9.8515625" style="1" customWidth="1"/>
    <col min="8" max="8" width="10.28125" style="1" customWidth="1"/>
    <col min="9" max="9" width="11.28125" style="1" customWidth="1"/>
    <col min="10" max="16384" width="9.140625" style="1" customWidth="1"/>
  </cols>
  <sheetData>
    <row r="1" spans="1:9" ht="21.75" customHeight="1">
      <c r="A1" s="85" t="s">
        <v>28</v>
      </c>
      <c r="B1" s="85"/>
      <c r="C1" s="85"/>
      <c r="D1" s="85"/>
      <c r="E1" s="85"/>
      <c r="F1" s="85"/>
      <c r="G1" s="85"/>
      <c r="H1" s="85"/>
      <c r="I1" s="85"/>
    </row>
    <row r="2" spans="1:9" ht="27" customHeight="1" thickBot="1">
      <c r="A2" s="101" t="s">
        <v>31</v>
      </c>
      <c r="B2" s="101"/>
      <c r="C2" s="101"/>
      <c r="D2" s="101"/>
      <c r="E2" s="101"/>
      <c r="F2" s="101"/>
      <c r="G2" s="101"/>
      <c r="H2" s="101"/>
      <c r="I2" s="101"/>
    </row>
    <row r="3" spans="1:9" ht="18" customHeight="1" thickBot="1">
      <c r="A3" s="2"/>
      <c r="B3" s="98" t="s">
        <v>45</v>
      </c>
      <c r="C3" s="99"/>
      <c r="D3" s="99"/>
      <c r="E3" s="100"/>
      <c r="F3" s="99"/>
      <c r="G3" s="99"/>
      <c r="H3" s="99"/>
      <c r="I3" s="102"/>
    </row>
    <row r="4" spans="1:9" s="3" customFormat="1" ht="39" customHeight="1">
      <c r="A4" s="90" t="s">
        <v>0</v>
      </c>
      <c r="B4" s="92" t="s">
        <v>25</v>
      </c>
      <c r="C4" s="94" t="s">
        <v>1</v>
      </c>
      <c r="D4" s="95"/>
      <c r="E4" s="96"/>
      <c r="F4" s="92" t="s">
        <v>25</v>
      </c>
      <c r="G4" s="95" t="s">
        <v>1</v>
      </c>
      <c r="H4" s="95"/>
      <c r="I4" s="103"/>
    </row>
    <row r="5" spans="1:9" ht="25.5" thickBot="1">
      <c r="A5" s="91"/>
      <c r="B5" s="93"/>
      <c r="C5" s="8" t="s">
        <v>26</v>
      </c>
      <c r="D5" s="9" t="s">
        <v>27</v>
      </c>
      <c r="E5" s="10" t="s">
        <v>2</v>
      </c>
      <c r="F5" s="93"/>
      <c r="G5" s="8" t="s">
        <v>26</v>
      </c>
      <c r="H5" s="9" t="s">
        <v>27</v>
      </c>
      <c r="I5" s="11" t="s">
        <v>2</v>
      </c>
    </row>
    <row r="6" spans="1:9" s="15" customFormat="1" ht="12">
      <c r="A6" s="16" t="s">
        <v>52</v>
      </c>
      <c r="B6" s="79"/>
      <c r="C6" s="68"/>
      <c r="D6" s="64"/>
      <c r="E6" s="68"/>
      <c r="F6" s="69"/>
      <c r="G6" s="68"/>
      <c r="H6" s="64"/>
      <c r="I6" s="70"/>
    </row>
    <row r="7" spans="1:9" ht="12">
      <c r="A7" s="23" t="s">
        <v>62</v>
      </c>
      <c r="B7" s="71"/>
      <c r="C7" s="47"/>
      <c r="D7" s="48"/>
      <c r="E7" s="44"/>
      <c r="F7" s="46"/>
      <c r="G7" s="47"/>
      <c r="H7" s="48"/>
      <c r="I7" s="45"/>
    </row>
    <row r="8" spans="1:9" ht="12">
      <c r="A8" s="24" t="s">
        <v>6</v>
      </c>
      <c r="B8" s="49">
        <f>IF(B43&lt;10,ROUND(B43/1936.27,5),IF(B43&lt;100,ROUND(B43/1936.27,4),IF(B43&lt;1000,ROUND(B43/1936.27,3),ROUND(B43/1936.27,2))))</f>
        <v>1807.6</v>
      </c>
      <c r="C8" s="50">
        <f aca="true" t="shared" si="0" ref="C8:H8">IF(C43&lt;10,ROUND(C43/1936.27,5),IF(C43&lt;100,ROUND(C43/1936.27,4),IF(C43&lt;1000,ROUND(C43/1936.27,3),ROUND(C43/1936.27,2))))</f>
        <v>7366.22</v>
      </c>
      <c r="D8" s="51">
        <f t="shared" si="0"/>
        <v>1310.77</v>
      </c>
      <c r="E8" s="52">
        <f t="shared" si="0"/>
        <v>8676.99</v>
      </c>
      <c r="F8" s="49">
        <f t="shared" si="0"/>
        <v>1807.6</v>
      </c>
      <c r="G8" s="53">
        <f t="shared" si="0"/>
        <v>7366.22</v>
      </c>
      <c r="H8" s="51">
        <f t="shared" si="0"/>
        <v>4204.48</v>
      </c>
      <c r="I8" s="54">
        <f>SUM(G8:H8)</f>
        <v>11570.7</v>
      </c>
    </row>
    <row r="9" spans="1:9" ht="12">
      <c r="A9" s="23" t="s">
        <v>7</v>
      </c>
      <c r="B9" s="71"/>
      <c r="C9" s="47"/>
      <c r="D9" s="48"/>
      <c r="E9" s="44"/>
      <c r="F9" s="46"/>
      <c r="G9" s="47"/>
      <c r="H9" s="48"/>
      <c r="I9" s="45"/>
    </row>
    <row r="10" spans="1:9" ht="12">
      <c r="A10" s="24" t="s">
        <v>3</v>
      </c>
      <c r="B10" s="71"/>
      <c r="C10" s="50">
        <f aca="true" t="shared" si="1" ref="C10:E11">IF(C45&lt;10,ROUND(C45/1936.27,5),IF(C45&lt;100,ROUND(C45/1936.27,4),IF(C45&lt;1000,ROUND(C45/1936.27,3),ROUND(C45/1936.27,2))))</f>
        <v>5827.18</v>
      </c>
      <c r="D10" s="51">
        <f t="shared" si="1"/>
        <v>2974.79</v>
      </c>
      <c r="E10" s="52">
        <f t="shared" si="1"/>
        <v>8801.97</v>
      </c>
      <c r="F10" s="46"/>
      <c r="G10" s="53">
        <f aca="true" t="shared" si="2" ref="G10:H13">IF(G45&lt;10,ROUND(G45/1936.27,5),IF(G45&lt;100,ROUND(G45/1936.27,4),IF(G45&lt;1000,ROUND(G45/1936.27,3),ROUND(G45/1936.27,2))))</f>
        <v>5827.18</v>
      </c>
      <c r="H10" s="51">
        <f t="shared" si="2"/>
        <v>3634.31</v>
      </c>
      <c r="I10" s="54">
        <f>SUM(G10:H10)</f>
        <v>9461.49</v>
      </c>
    </row>
    <row r="11" spans="1:9" ht="12">
      <c r="A11" s="24" t="s">
        <v>4</v>
      </c>
      <c r="B11" s="71"/>
      <c r="C11" s="50">
        <f t="shared" si="1"/>
        <v>5639.19</v>
      </c>
      <c r="D11" s="51">
        <f t="shared" si="1"/>
        <v>1907.28</v>
      </c>
      <c r="E11" s="52">
        <f t="shared" si="1"/>
        <v>7546.98</v>
      </c>
      <c r="F11" s="46"/>
      <c r="G11" s="53">
        <f t="shared" si="2"/>
        <v>5639.19</v>
      </c>
      <c r="H11" s="51">
        <f t="shared" si="2"/>
        <v>2520.31</v>
      </c>
      <c r="I11" s="54">
        <f>SUM(G11:H11)</f>
        <v>8159.5</v>
      </c>
    </row>
    <row r="12" spans="1:9" ht="12">
      <c r="A12" s="24" t="s">
        <v>8</v>
      </c>
      <c r="B12" s="71"/>
      <c r="C12" s="50">
        <f aca="true" t="shared" si="3" ref="C12:E13">IF(C47&lt;10,ROUND(C47/1936.27,5),IF(C47&lt;100,ROUND(C47/1936.27,4),IF(C47&lt;1000,ROUND(C47/1936.27,3),ROUND(C47/1936.27,2))))</f>
        <v>3331.15</v>
      </c>
      <c r="D12" s="51">
        <f t="shared" si="3"/>
        <v>250.48</v>
      </c>
      <c r="E12" s="52">
        <f t="shared" si="3"/>
        <v>3581.63</v>
      </c>
      <c r="F12" s="46"/>
      <c r="G12" s="53">
        <f t="shared" si="2"/>
        <v>3331.15</v>
      </c>
      <c r="H12" s="51">
        <f t="shared" si="2"/>
        <v>367.72</v>
      </c>
      <c r="I12" s="54">
        <f>SUM(G12:H12)</f>
        <v>3698.87</v>
      </c>
    </row>
    <row r="13" spans="1:9" ht="12">
      <c r="A13" s="25" t="s">
        <v>5</v>
      </c>
      <c r="B13" s="72"/>
      <c r="C13" s="56">
        <f t="shared" si="3"/>
        <v>3276.4</v>
      </c>
      <c r="D13" s="57">
        <f t="shared" si="3"/>
        <v>145.64</v>
      </c>
      <c r="E13" s="58">
        <f t="shared" si="3"/>
        <v>3422.04</v>
      </c>
      <c r="F13" s="55"/>
      <c r="G13" s="59">
        <f t="shared" si="2"/>
        <v>3276.4</v>
      </c>
      <c r="H13" s="57">
        <f t="shared" si="2"/>
        <v>235.5</v>
      </c>
      <c r="I13" s="60">
        <f>SUM(G13:H13)</f>
        <v>3511.9</v>
      </c>
    </row>
    <row r="14" spans="1:9" s="15" customFormat="1" ht="12">
      <c r="A14" s="14" t="s">
        <v>53</v>
      </c>
      <c r="B14" s="73"/>
      <c r="C14" s="67"/>
      <c r="D14" s="65"/>
      <c r="E14" s="68"/>
      <c r="F14" s="71"/>
      <c r="G14" s="67"/>
      <c r="H14" s="65"/>
      <c r="I14" s="70"/>
    </row>
    <row r="15" spans="1:9" ht="12">
      <c r="A15" s="23" t="s">
        <v>7</v>
      </c>
      <c r="B15" s="71"/>
      <c r="C15" s="67"/>
      <c r="D15" s="65"/>
      <c r="E15" s="68"/>
      <c r="F15" s="71"/>
      <c r="G15" s="67"/>
      <c r="H15" s="65"/>
      <c r="I15" s="70"/>
    </row>
    <row r="16" spans="1:9" ht="12">
      <c r="A16" s="24" t="s">
        <v>6</v>
      </c>
      <c r="B16" s="5"/>
      <c r="C16" s="50">
        <f aca="true" t="shared" si="4" ref="C16:D20">IF(C51&lt;10,ROUND(C51/1936.27,5),IF(C51&lt;100,ROUND(C51/1936.27,4),IF(C51&lt;1000,ROUND(C51/1936.27,3),ROUND(C51/1936.27,2))))</f>
        <v>9565.3</v>
      </c>
      <c r="D16" s="51">
        <f t="shared" si="4"/>
        <v>3505.71</v>
      </c>
      <c r="E16" s="52">
        <f>SUM(C16:D16)</f>
        <v>13071.009999999998</v>
      </c>
      <c r="F16" s="5"/>
      <c r="G16" s="50">
        <f aca="true" t="shared" si="5" ref="G16:H20">IF(G51&lt;10,ROUND(G51/1936.27,5),IF(G51&lt;100,ROUND(G51/1936.27,4),IF(G51&lt;1000,ROUND(G51/1936.27,3),ROUND(G51/1936.27,2))))</f>
        <v>9565.3</v>
      </c>
      <c r="H16" s="51">
        <f t="shared" si="5"/>
        <v>4204.48</v>
      </c>
      <c r="I16" s="54">
        <f>SUM(G16:H16)</f>
        <v>13769.779999999999</v>
      </c>
    </row>
    <row r="17" spans="1:9" ht="12">
      <c r="A17" s="24" t="s">
        <v>3</v>
      </c>
      <c r="B17" s="5"/>
      <c r="C17" s="50">
        <f t="shared" si="4"/>
        <v>4233.4</v>
      </c>
      <c r="D17" s="51">
        <f t="shared" si="4"/>
        <v>2946.39</v>
      </c>
      <c r="E17" s="52">
        <f>SUM(C17:D17)</f>
        <v>7179.789999999999</v>
      </c>
      <c r="F17" s="5"/>
      <c r="G17" s="50">
        <f t="shared" si="5"/>
        <v>4233.4</v>
      </c>
      <c r="H17" s="51">
        <f t="shared" si="5"/>
        <v>3634.31</v>
      </c>
      <c r="I17" s="54">
        <f>SUM(G17:H17)</f>
        <v>7867.709999999999</v>
      </c>
    </row>
    <row r="18" spans="1:9" ht="12">
      <c r="A18" s="24" t="s">
        <v>4</v>
      </c>
      <c r="B18" s="71"/>
      <c r="C18" s="50">
        <f t="shared" si="4"/>
        <v>3213.39</v>
      </c>
      <c r="D18" s="51">
        <f t="shared" si="4"/>
        <v>2027.09</v>
      </c>
      <c r="E18" s="52">
        <f>SUM(C18:D18)</f>
        <v>5240.48</v>
      </c>
      <c r="F18" s="71"/>
      <c r="G18" s="50">
        <f t="shared" si="5"/>
        <v>3213.39</v>
      </c>
      <c r="H18" s="51">
        <f t="shared" si="5"/>
        <v>2520.31</v>
      </c>
      <c r="I18" s="54">
        <f>SUM(G18:H18)</f>
        <v>5733.7</v>
      </c>
    </row>
    <row r="19" spans="1:9" ht="12">
      <c r="A19" s="24" t="s">
        <v>8</v>
      </c>
      <c r="B19" s="71"/>
      <c r="C19" s="50">
        <f t="shared" si="4"/>
        <v>1032.91</v>
      </c>
      <c r="D19" s="51">
        <f t="shared" si="4"/>
        <v>240.15</v>
      </c>
      <c r="E19" s="52">
        <f>SUM(C19:D19)</f>
        <v>1273.0600000000002</v>
      </c>
      <c r="F19" s="71"/>
      <c r="G19" s="50">
        <f t="shared" si="5"/>
        <v>1032.91</v>
      </c>
      <c r="H19" s="51">
        <f t="shared" si="5"/>
        <v>367.72</v>
      </c>
      <c r="I19" s="54">
        <f>SUM(G19:H19)</f>
        <v>1400.63</v>
      </c>
    </row>
    <row r="20" spans="1:9" ht="12">
      <c r="A20" s="25" t="s">
        <v>5</v>
      </c>
      <c r="B20" s="72"/>
      <c r="C20" s="61">
        <f t="shared" si="4"/>
        <v>1032.91</v>
      </c>
      <c r="D20" s="57">
        <f t="shared" si="4"/>
        <v>133.25</v>
      </c>
      <c r="E20" s="58">
        <f>SUM(C20:D20)</f>
        <v>1166.16</v>
      </c>
      <c r="F20" s="72"/>
      <c r="G20" s="61">
        <f t="shared" si="5"/>
        <v>1032.91</v>
      </c>
      <c r="H20" s="57">
        <f t="shared" si="5"/>
        <v>235.5</v>
      </c>
      <c r="I20" s="60">
        <f>SUM(G20:H20)</f>
        <v>1268.41</v>
      </c>
    </row>
    <row r="21" spans="1:9" s="15" customFormat="1" ht="12">
      <c r="A21" s="14" t="s">
        <v>54</v>
      </c>
      <c r="B21" s="73"/>
      <c r="C21" s="67"/>
      <c r="D21" s="65"/>
      <c r="E21" s="44"/>
      <c r="F21" s="71"/>
      <c r="G21" s="67"/>
      <c r="H21" s="65"/>
      <c r="I21" s="45"/>
    </row>
    <row r="22" spans="1:9" ht="12">
      <c r="A22" s="23" t="s">
        <v>7</v>
      </c>
      <c r="B22" s="71"/>
      <c r="C22" s="67"/>
      <c r="D22" s="65"/>
      <c r="E22" s="44"/>
      <c r="F22" s="71"/>
      <c r="G22" s="67"/>
      <c r="H22" s="65"/>
      <c r="I22" s="45"/>
    </row>
    <row r="23" spans="1:9" ht="12">
      <c r="A23" s="24" t="s">
        <v>6</v>
      </c>
      <c r="B23" s="5"/>
      <c r="C23" s="50">
        <f aca="true" t="shared" si="6" ref="C23:C28">IF(C58&lt;10,ROUND(C58/1936.27,5),IF(C58&lt;100,ROUND(C58/1936.27,4),IF(C58&lt;1000,ROUND(C58/1936.27,3),ROUND(C58/1936.27,2))))</f>
        <v>9565.3</v>
      </c>
      <c r="D23" s="51">
        <f aca="true" t="shared" si="7" ref="D23:D28">IF(D58&lt;10,ROUND(D58/1936.27,5),IF(D58&lt;100,ROUND(D58/1936.27,4),IF(D58&lt;1000,ROUND(D58/1936.27,3),ROUND(D58/1936.27,2))))</f>
        <v>3621.91</v>
      </c>
      <c r="E23" s="52">
        <f aca="true" t="shared" si="8" ref="E23:E28">SUM(C23:D23)</f>
        <v>13187.21</v>
      </c>
      <c r="F23" s="5"/>
      <c r="G23" s="53">
        <f aca="true" t="shared" si="9" ref="G23:H28">IF(G58&lt;10,ROUND(G58/1936.27,5),IF(G58&lt;100,ROUND(G58/1936.27,4),IF(G58&lt;1000,ROUND(G58/1936.27,3),ROUND(G58/1936.27,2))))</f>
        <v>9565.3</v>
      </c>
      <c r="H23" s="51">
        <f t="shared" si="9"/>
        <v>4623.84</v>
      </c>
      <c r="I23" s="54">
        <f aca="true" t="shared" si="10" ref="I23:I28">SUM(G23:H23)</f>
        <v>14189.14</v>
      </c>
    </row>
    <row r="24" spans="1:9" ht="12">
      <c r="A24" s="24" t="s">
        <v>3</v>
      </c>
      <c r="B24" s="5"/>
      <c r="C24" s="50">
        <f t="shared" si="6"/>
        <v>4134.75</v>
      </c>
      <c r="D24" s="51">
        <f t="shared" si="7"/>
        <v>2957.23</v>
      </c>
      <c r="E24" s="52">
        <f t="shared" si="8"/>
        <v>7091.98</v>
      </c>
      <c r="F24" s="5"/>
      <c r="G24" s="53">
        <f t="shared" si="9"/>
        <v>4134.75</v>
      </c>
      <c r="H24" s="51">
        <f t="shared" si="9"/>
        <v>3634.31</v>
      </c>
      <c r="I24" s="54">
        <f t="shared" si="10"/>
        <v>7769.0599999999995</v>
      </c>
    </row>
    <row r="25" spans="1:9" ht="12">
      <c r="A25" s="24" t="s">
        <v>4</v>
      </c>
      <c r="B25" s="5"/>
      <c r="C25" s="50">
        <f t="shared" si="6"/>
        <v>3178.79</v>
      </c>
      <c r="D25" s="51">
        <f t="shared" si="7"/>
        <v>1930.52</v>
      </c>
      <c r="E25" s="52">
        <f t="shared" si="8"/>
        <v>5109.3099999999995</v>
      </c>
      <c r="F25" s="5"/>
      <c r="G25" s="53">
        <f t="shared" si="9"/>
        <v>3178.79</v>
      </c>
      <c r="H25" s="51">
        <f t="shared" si="9"/>
        <v>2520.31</v>
      </c>
      <c r="I25" s="54">
        <f t="shared" si="10"/>
        <v>5699.1</v>
      </c>
    </row>
    <row r="26" spans="1:9" ht="12">
      <c r="A26" s="24" t="s">
        <v>61</v>
      </c>
      <c r="B26" s="71"/>
      <c r="C26" s="50">
        <f t="shared" si="6"/>
        <v>1555.57</v>
      </c>
      <c r="D26" s="51">
        <f t="shared" si="7"/>
        <v>149.26</v>
      </c>
      <c r="E26" s="52">
        <f t="shared" si="8"/>
        <v>1704.83</v>
      </c>
      <c r="F26" s="71"/>
      <c r="G26" s="53">
        <f t="shared" si="9"/>
        <v>1565.9</v>
      </c>
      <c r="H26" s="51">
        <f t="shared" si="9"/>
        <v>267.52</v>
      </c>
      <c r="I26" s="54">
        <f t="shared" si="10"/>
        <v>1833.42</v>
      </c>
    </row>
    <row r="27" spans="1:9" ht="12">
      <c r="A27" s="24" t="s">
        <v>8</v>
      </c>
      <c r="B27" s="71"/>
      <c r="C27" s="50">
        <f t="shared" si="6"/>
        <v>1022.58</v>
      </c>
      <c r="D27" s="51">
        <f t="shared" si="7"/>
        <v>0</v>
      </c>
      <c r="E27" s="52">
        <f t="shared" si="8"/>
        <v>1022.58</v>
      </c>
      <c r="F27" s="71"/>
      <c r="G27" s="53">
        <f t="shared" si="9"/>
        <v>1032.91</v>
      </c>
      <c r="H27" s="51">
        <f t="shared" si="9"/>
        <v>26.86</v>
      </c>
      <c r="I27" s="54">
        <f t="shared" si="10"/>
        <v>1059.77</v>
      </c>
    </row>
    <row r="28" spans="1:9" ht="12.75" thickBot="1">
      <c r="A28" s="80" t="s">
        <v>5</v>
      </c>
      <c r="B28" s="75"/>
      <c r="C28" s="84">
        <f t="shared" si="6"/>
        <v>970.94</v>
      </c>
      <c r="D28" s="83">
        <f t="shared" si="7"/>
        <v>0</v>
      </c>
      <c r="E28" s="62">
        <f t="shared" si="8"/>
        <v>970.94</v>
      </c>
      <c r="F28" s="75"/>
      <c r="G28" s="82">
        <f t="shared" si="9"/>
        <v>1032.91</v>
      </c>
      <c r="H28" s="83">
        <f t="shared" si="9"/>
        <v>0</v>
      </c>
      <c r="I28" s="63">
        <f t="shared" si="10"/>
        <v>1032.91</v>
      </c>
    </row>
    <row r="29" spans="1:5" s="43" customFormat="1" ht="26.25" customHeight="1">
      <c r="A29" s="88" t="s">
        <v>60</v>
      </c>
      <c r="B29" s="89"/>
      <c r="C29" s="89"/>
      <c r="D29" s="89"/>
      <c r="E29" s="89"/>
    </row>
    <row r="30" spans="1:5" ht="24" customHeight="1">
      <c r="A30" s="86" t="s">
        <v>55</v>
      </c>
      <c r="B30" s="87"/>
      <c r="C30" s="87"/>
      <c r="D30" s="87"/>
      <c r="E30" s="87"/>
    </row>
    <row r="31" spans="1:2" ht="15.75" customHeight="1">
      <c r="A31" s="1" t="s">
        <v>59</v>
      </c>
      <c r="B31" s="74">
        <v>1032.91</v>
      </c>
    </row>
    <row r="32" spans="1:2" ht="14.25" customHeight="1">
      <c r="A32" s="1" t="s">
        <v>56</v>
      </c>
      <c r="B32" s="74">
        <v>1032.91</v>
      </c>
    </row>
    <row r="33" spans="1:5" ht="16.5" customHeight="1">
      <c r="A33" s="1" t="s">
        <v>57</v>
      </c>
      <c r="B33" s="74">
        <v>970.94</v>
      </c>
      <c r="C33" s="97" t="s">
        <v>46</v>
      </c>
      <c r="D33" s="97"/>
      <c r="E33" s="74">
        <v>1032.91</v>
      </c>
    </row>
    <row r="34" spans="1:5" ht="15" customHeight="1">
      <c r="A34" s="1" t="s">
        <v>58</v>
      </c>
      <c r="B34" s="74">
        <v>970.94</v>
      </c>
      <c r="C34" s="97" t="s">
        <v>46</v>
      </c>
      <c r="D34" s="97"/>
      <c r="E34" s="74">
        <v>1032.91</v>
      </c>
    </row>
    <row r="35" ht="21.75" customHeight="1"/>
    <row r="36" spans="1:9" ht="21.75" customHeight="1">
      <c r="A36" s="85" t="s">
        <v>44</v>
      </c>
      <c r="B36" s="85"/>
      <c r="C36" s="85"/>
      <c r="D36" s="85"/>
      <c r="E36" s="85"/>
      <c r="F36" s="85"/>
      <c r="G36" s="85"/>
      <c r="H36" s="85"/>
      <c r="I36" s="85"/>
    </row>
    <row r="37" spans="1:9" ht="27" customHeight="1" thickBot="1">
      <c r="A37" s="101" t="s">
        <v>31</v>
      </c>
      <c r="B37" s="101"/>
      <c r="C37" s="101"/>
      <c r="D37" s="101"/>
      <c r="E37" s="101"/>
      <c r="F37" s="101"/>
      <c r="G37" s="101"/>
      <c r="H37" s="101"/>
      <c r="I37" s="101"/>
    </row>
    <row r="38" spans="1:9" ht="18" customHeight="1" thickBot="1">
      <c r="A38" s="2"/>
      <c r="B38" s="98" t="s">
        <v>45</v>
      </c>
      <c r="C38" s="99"/>
      <c r="D38" s="99"/>
      <c r="E38" s="100"/>
      <c r="F38" s="99"/>
      <c r="G38" s="99"/>
      <c r="H38" s="99"/>
      <c r="I38" s="102"/>
    </row>
    <row r="39" spans="1:9" s="3" customFormat="1" ht="39" customHeight="1">
      <c r="A39" s="90" t="s">
        <v>0</v>
      </c>
      <c r="B39" s="92" t="s">
        <v>25</v>
      </c>
      <c r="C39" s="94" t="s">
        <v>1</v>
      </c>
      <c r="D39" s="95"/>
      <c r="E39" s="96"/>
      <c r="F39" s="92" t="s">
        <v>25</v>
      </c>
      <c r="G39" s="95" t="s">
        <v>1</v>
      </c>
      <c r="H39" s="95"/>
      <c r="I39" s="103"/>
    </row>
    <row r="40" spans="1:9" ht="25.5" thickBot="1">
      <c r="A40" s="91"/>
      <c r="B40" s="93"/>
      <c r="C40" s="8" t="s">
        <v>26</v>
      </c>
      <c r="D40" s="9" t="s">
        <v>27</v>
      </c>
      <c r="E40" s="10" t="s">
        <v>2</v>
      </c>
      <c r="F40" s="93"/>
      <c r="G40" s="8" t="s">
        <v>26</v>
      </c>
      <c r="H40" s="9" t="s">
        <v>27</v>
      </c>
      <c r="I40" s="11" t="s">
        <v>2</v>
      </c>
    </row>
    <row r="41" spans="1:9" s="15" customFormat="1" ht="12">
      <c r="A41" s="16" t="s">
        <v>52</v>
      </c>
      <c r="B41" s="79"/>
      <c r="C41" s="68"/>
      <c r="D41" s="64"/>
      <c r="E41" s="68"/>
      <c r="F41" s="69"/>
      <c r="G41" s="68"/>
      <c r="H41" s="64"/>
      <c r="I41" s="70"/>
    </row>
    <row r="42" spans="1:9" ht="12">
      <c r="A42" s="23" t="s">
        <v>62</v>
      </c>
      <c r="B42" s="71"/>
      <c r="C42" s="67"/>
      <c r="D42" s="65"/>
      <c r="E42" s="68"/>
      <c r="F42" s="71"/>
      <c r="G42" s="67"/>
      <c r="H42" s="65"/>
      <c r="I42" s="70"/>
    </row>
    <row r="43" spans="1:9" ht="12">
      <c r="A43" s="24" t="s">
        <v>6</v>
      </c>
      <c r="B43" s="5">
        <v>3500000</v>
      </c>
      <c r="C43" s="17">
        <v>14263000</v>
      </c>
      <c r="D43" s="6">
        <v>2538000</v>
      </c>
      <c r="E43" s="26">
        <f>SUM(C43:D43)</f>
        <v>16801000</v>
      </c>
      <c r="F43" s="5">
        <v>3500000</v>
      </c>
      <c r="G43" s="18">
        <v>14263000</v>
      </c>
      <c r="H43" s="6">
        <v>8141000</v>
      </c>
      <c r="I43" s="19">
        <f>SUM(G43:H43)</f>
        <v>22404000</v>
      </c>
    </row>
    <row r="44" spans="1:9" ht="12">
      <c r="A44" s="23" t="s">
        <v>7</v>
      </c>
      <c r="B44" s="71"/>
      <c r="C44" s="67"/>
      <c r="D44" s="65"/>
      <c r="E44" s="68"/>
      <c r="F44" s="71"/>
      <c r="G44" s="67"/>
      <c r="H44" s="65"/>
      <c r="I44" s="70"/>
    </row>
    <row r="45" spans="1:9" ht="12">
      <c r="A45" s="24" t="s">
        <v>3</v>
      </c>
      <c r="B45" s="71"/>
      <c r="C45" s="17">
        <v>11283000</v>
      </c>
      <c r="D45" s="6">
        <v>5760000</v>
      </c>
      <c r="E45" s="26">
        <v>17043000</v>
      </c>
      <c r="F45" s="71"/>
      <c r="G45" s="18">
        <v>11283000</v>
      </c>
      <c r="H45" s="6">
        <v>7037000</v>
      </c>
      <c r="I45" s="19">
        <f>SUM(G45:H45)</f>
        <v>18320000</v>
      </c>
    </row>
    <row r="46" spans="1:9" ht="12">
      <c r="A46" s="24" t="s">
        <v>4</v>
      </c>
      <c r="B46" s="71"/>
      <c r="C46" s="17">
        <v>10919000</v>
      </c>
      <c r="D46" s="6">
        <v>3693000</v>
      </c>
      <c r="E46" s="26">
        <v>14613000</v>
      </c>
      <c r="F46" s="71"/>
      <c r="G46" s="18">
        <v>10919000</v>
      </c>
      <c r="H46" s="6">
        <v>4880000</v>
      </c>
      <c r="I46" s="19">
        <f>SUM(G46:H46)</f>
        <v>15799000</v>
      </c>
    </row>
    <row r="47" spans="1:9" ht="12">
      <c r="A47" s="24" t="s">
        <v>8</v>
      </c>
      <c r="B47" s="71"/>
      <c r="C47" s="17">
        <v>6450000</v>
      </c>
      <c r="D47" s="6">
        <v>485000</v>
      </c>
      <c r="E47" s="26">
        <v>6935000</v>
      </c>
      <c r="F47" s="71"/>
      <c r="G47" s="18">
        <v>6450000</v>
      </c>
      <c r="H47" s="6">
        <v>712000</v>
      </c>
      <c r="I47" s="19">
        <f>SUM(G47:H47)</f>
        <v>7162000</v>
      </c>
    </row>
    <row r="48" spans="1:9" ht="12">
      <c r="A48" s="25" t="s">
        <v>5</v>
      </c>
      <c r="B48" s="72"/>
      <c r="C48" s="12">
        <v>6344000</v>
      </c>
      <c r="D48" s="66">
        <v>282000</v>
      </c>
      <c r="E48" s="7">
        <v>6626000</v>
      </c>
      <c r="F48" s="72"/>
      <c r="G48" s="13">
        <v>6344000</v>
      </c>
      <c r="H48" s="66">
        <v>456000</v>
      </c>
      <c r="I48" s="20">
        <f>SUM(G48:H48)</f>
        <v>6800000</v>
      </c>
    </row>
    <row r="49" spans="1:9" s="15" customFormat="1" ht="12">
      <c r="A49" s="14" t="s">
        <v>53</v>
      </c>
      <c r="B49" s="73"/>
      <c r="C49" s="67"/>
      <c r="D49" s="65"/>
      <c r="E49" s="68"/>
      <c r="F49" s="71"/>
      <c r="G49" s="67"/>
      <c r="H49" s="65"/>
      <c r="I49" s="70"/>
    </row>
    <row r="50" spans="1:9" ht="12">
      <c r="A50" s="23" t="s">
        <v>7</v>
      </c>
      <c r="B50" s="71"/>
      <c r="C50" s="67"/>
      <c r="D50" s="65"/>
      <c r="E50" s="68"/>
      <c r="F50" s="71"/>
      <c r="G50" s="67"/>
      <c r="H50" s="65"/>
      <c r="I50" s="70"/>
    </row>
    <row r="51" spans="1:9" ht="12">
      <c r="A51" s="24" t="s">
        <v>6</v>
      </c>
      <c r="B51" s="5"/>
      <c r="C51" s="17">
        <v>18521000</v>
      </c>
      <c r="D51" s="6">
        <v>6788000</v>
      </c>
      <c r="E51" s="26">
        <f>SUM(C51:D51)</f>
        <v>25309000</v>
      </c>
      <c r="F51" s="5"/>
      <c r="G51" s="17">
        <v>18521000</v>
      </c>
      <c r="H51" s="6">
        <v>8141000</v>
      </c>
      <c r="I51" s="19">
        <f>SUM(G51:H51)</f>
        <v>26662000</v>
      </c>
    </row>
    <row r="52" spans="1:9" ht="12">
      <c r="A52" s="24" t="s">
        <v>3</v>
      </c>
      <c r="B52" s="5"/>
      <c r="C52" s="17">
        <v>8197000</v>
      </c>
      <c r="D52" s="6">
        <v>5705000</v>
      </c>
      <c r="E52" s="26">
        <f>SUM(C52:D52)</f>
        <v>13902000</v>
      </c>
      <c r="F52" s="5"/>
      <c r="G52" s="17">
        <v>8197000</v>
      </c>
      <c r="H52" s="6">
        <v>7037000</v>
      </c>
      <c r="I52" s="19">
        <f>SUM(G52:H52)</f>
        <v>15234000</v>
      </c>
    </row>
    <row r="53" spans="1:9" ht="12">
      <c r="A53" s="24" t="s">
        <v>4</v>
      </c>
      <c r="B53" s="71"/>
      <c r="C53" s="17">
        <v>6222000</v>
      </c>
      <c r="D53" s="6">
        <v>3925000</v>
      </c>
      <c r="E53" s="26">
        <f>SUM(C53:D53)</f>
        <v>10147000</v>
      </c>
      <c r="F53" s="71"/>
      <c r="G53" s="17">
        <v>6222000</v>
      </c>
      <c r="H53" s="6">
        <v>4880000</v>
      </c>
      <c r="I53" s="19">
        <f>SUM(G53:H53)</f>
        <v>11102000</v>
      </c>
    </row>
    <row r="54" spans="1:9" ht="12">
      <c r="A54" s="24" t="s">
        <v>8</v>
      </c>
      <c r="B54" s="71"/>
      <c r="C54" s="17">
        <v>2000000</v>
      </c>
      <c r="D54" s="6">
        <v>465000</v>
      </c>
      <c r="E54" s="26">
        <f>SUM(C54:D54)</f>
        <v>2465000</v>
      </c>
      <c r="F54" s="71"/>
      <c r="G54" s="17">
        <v>2000000</v>
      </c>
      <c r="H54" s="6">
        <v>712000</v>
      </c>
      <c r="I54" s="19">
        <f>SUM(G54:H54)</f>
        <v>2712000</v>
      </c>
    </row>
    <row r="55" spans="1:9" ht="12">
      <c r="A55" s="25" t="s">
        <v>5</v>
      </c>
      <c r="B55" s="72"/>
      <c r="C55" s="27">
        <v>2000000</v>
      </c>
      <c r="D55" s="66">
        <v>258000</v>
      </c>
      <c r="E55" s="7">
        <f>SUM(C55:D55)</f>
        <v>2258000</v>
      </c>
      <c r="F55" s="72"/>
      <c r="G55" s="27">
        <v>2000000</v>
      </c>
      <c r="H55" s="66">
        <v>456000</v>
      </c>
      <c r="I55" s="20">
        <f>SUM(G55:H55)</f>
        <v>2456000</v>
      </c>
    </row>
    <row r="56" spans="1:9" s="15" customFormat="1" ht="12">
      <c r="A56" s="14" t="s">
        <v>54</v>
      </c>
      <c r="B56" s="73"/>
      <c r="C56" s="67"/>
      <c r="D56" s="65"/>
      <c r="E56" s="68"/>
      <c r="F56" s="71"/>
      <c r="G56" s="67"/>
      <c r="H56" s="65"/>
      <c r="I56" s="70"/>
    </row>
    <row r="57" spans="1:9" ht="12">
      <c r="A57" s="23" t="s">
        <v>7</v>
      </c>
      <c r="B57" s="71"/>
      <c r="C57" s="67"/>
      <c r="D57" s="65"/>
      <c r="E57" s="68"/>
      <c r="F57" s="71"/>
      <c r="G57" s="67"/>
      <c r="H57" s="65"/>
      <c r="I57" s="70"/>
    </row>
    <row r="58" spans="1:9" ht="12">
      <c r="A58" s="24" t="s">
        <v>6</v>
      </c>
      <c r="B58" s="5"/>
      <c r="C58" s="17">
        <v>18521000</v>
      </c>
      <c r="D58" s="6">
        <v>7013000</v>
      </c>
      <c r="E58" s="26">
        <f aca="true" t="shared" si="11" ref="E58:E63">SUM(C58:D58)</f>
        <v>25534000</v>
      </c>
      <c r="F58" s="5"/>
      <c r="G58" s="18">
        <v>18521000</v>
      </c>
      <c r="H58" s="6">
        <v>8953000</v>
      </c>
      <c r="I58" s="19">
        <f aca="true" t="shared" si="12" ref="I58:I63">SUM(G58:H58)</f>
        <v>27474000</v>
      </c>
    </row>
    <row r="59" spans="1:9" ht="12">
      <c r="A59" s="24" t="s">
        <v>3</v>
      </c>
      <c r="B59" s="5"/>
      <c r="C59" s="17">
        <v>8006000</v>
      </c>
      <c r="D59" s="6">
        <v>5726000</v>
      </c>
      <c r="E59" s="26">
        <f t="shared" si="11"/>
        <v>13732000</v>
      </c>
      <c r="F59" s="5"/>
      <c r="G59" s="18">
        <v>8006000</v>
      </c>
      <c r="H59" s="6">
        <v>7037000</v>
      </c>
      <c r="I59" s="19">
        <f t="shared" si="12"/>
        <v>15043000</v>
      </c>
    </row>
    <row r="60" spans="1:9" ht="12">
      <c r="A60" s="24" t="s">
        <v>4</v>
      </c>
      <c r="B60" s="5"/>
      <c r="C60" s="17">
        <v>6155000</v>
      </c>
      <c r="D60" s="6">
        <v>3738000</v>
      </c>
      <c r="E60" s="26">
        <f t="shared" si="11"/>
        <v>9893000</v>
      </c>
      <c r="F60" s="5"/>
      <c r="G60" s="18">
        <v>6155000</v>
      </c>
      <c r="H60" s="6">
        <v>4880000</v>
      </c>
      <c r="I60" s="19">
        <f t="shared" si="12"/>
        <v>11035000</v>
      </c>
    </row>
    <row r="61" spans="1:9" ht="12">
      <c r="A61" s="24" t="s">
        <v>61</v>
      </c>
      <c r="B61" s="71"/>
      <c r="C61" s="17">
        <v>3012000</v>
      </c>
      <c r="D61" s="6">
        <v>289000</v>
      </c>
      <c r="E61" s="26">
        <f t="shared" si="11"/>
        <v>3301000</v>
      </c>
      <c r="F61" s="71"/>
      <c r="G61" s="18">
        <v>3032000</v>
      </c>
      <c r="H61" s="6">
        <v>518000</v>
      </c>
      <c r="I61" s="19">
        <f t="shared" si="12"/>
        <v>3550000</v>
      </c>
    </row>
    <row r="62" spans="1:9" ht="12">
      <c r="A62" s="24" t="s">
        <v>8</v>
      </c>
      <c r="B62" s="71"/>
      <c r="C62" s="17">
        <v>1980000</v>
      </c>
      <c r="D62" s="6">
        <v>0</v>
      </c>
      <c r="E62" s="26">
        <f t="shared" si="11"/>
        <v>1980000</v>
      </c>
      <c r="F62" s="71"/>
      <c r="G62" s="18">
        <v>2000000</v>
      </c>
      <c r="H62" s="6">
        <v>52000</v>
      </c>
      <c r="I62" s="19">
        <f t="shared" si="12"/>
        <v>2052000</v>
      </c>
    </row>
    <row r="63" spans="1:9" ht="12.75" thickBot="1">
      <c r="A63" s="80" t="s">
        <v>5</v>
      </c>
      <c r="B63" s="75"/>
      <c r="C63" s="76">
        <v>1880000</v>
      </c>
      <c r="D63" s="77">
        <v>0</v>
      </c>
      <c r="E63" s="21">
        <f t="shared" si="11"/>
        <v>1880000</v>
      </c>
      <c r="F63" s="75"/>
      <c r="G63" s="78">
        <v>2000000</v>
      </c>
      <c r="H63" s="77">
        <v>0</v>
      </c>
      <c r="I63" s="22">
        <f t="shared" si="12"/>
        <v>2000000</v>
      </c>
    </row>
    <row r="64" spans="1:5" s="43" customFormat="1" ht="26.25" customHeight="1">
      <c r="A64" s="88" t="s">
        <v>60</v>
      </c>
      <c r="B64" s="89"/>
      <c r="C64" s="89"/>
      <c r="D64" s="89"/>
      <c r="E64" s="89"/>
    </row>
    <row r="65" spans="1:5" ht="24" customHeight="1">
      <c r="A65" s="86" t="s">
        <v>55</v>
      </c>
      <c r="B65" s="87"/>
      <c r="C65" s="87"/>
      <c r="D65" s="87"/>
      <c r="E65" s="87"/>
    </row>
    <row r="66" spans="1:2" ht="15.75" customHeight="1">
      <c r="A66" s="1" t="s">
        <v>59</v>
      </c>
      <c r="B66" s="81">
        <v>2000000</v>
      </c>
    </row>
    <row r="67" spans="1:2" ht="14.25" customHeight="1">
      <c r="A67" s="1" t="s">
        <v>56</v>
      </c>
      <c r="B67" s="81">
        <v>2000000</v>
      </c>
    </row>
    <row r="68" spans="1:5" ht="16.5" customHeight="1">
      <c r="A68" s="1" t="s">
        <v>57</v>
      </c>
      <c r="B68" s="81">
        <v>1880000</v>
      </c>
      <c r="C68" s="97" t="s">
        <v>46</v>
      </c>
      <c r="D68" s="97"/>
      <c r="E68" s="81">
        <v>2000000</v>
      </c>
    </row>
    <row r="69" spans="1:5" ht="15" customHeight="1">
      <c r="A69" s="1" t="s">
        <v>58</v>
      </c>
      <c r="B69" s="81">
        <v>1880000</v>
      </c>
      <c r="C69" s="97" t="s">
        <v>46</v>
      </c>
      <c r="D69" s="97"/>
      <c r="E69" s="81">
        <v>2000000</v>
      </c>
    </row>
  </sheetData>
  <mergeCells count="26">
    <mergeCell ref="C68:D68"/>
    <mergeCell ref="C69:D69"/>
    <mergeCell ref="A2:I2"/>
    <mergeCell ref="F3:I3"/>
    <mergeCell ref="F4:F5"/>
    <mergeCell ref="G4:I4"/>
    <mergeCell ref="B3:E3"/>
    <mergeCell ref="G39:I39"/>
    <mergeCell ref="A37:I37"/>
    <mergeCell ref="F38:I38"/>
    <mergeCell ref="C33:D33"/>
    <mergeCell ref="C34:D34"/>
    <mergeCell ref="F39:F40"/>
    <mergeCell ref="B39:B40"/>
    <mergeCell ref="C39:E39"/>
    <mergeCell ref="B38:E38"/>
    <mergeCell ref="A1:I1"/>
    <mergeCell ref="A36:I36"/>
    <mergeCell ref="A65:E65"/>
    <mergeCell ref="A64:E64"/>
    <mergeCell ref="A4:A5"/>
    <mergeCell ref="B4:B5"/>
    <mergeCell ref="C4:E4"/>
    <mergeCell ref="A29:E29"/>
    <mergeCell ref="A30:E30"/>
    <mergeCell ref="A39:A40"/>
  </mergeCells>
  <printOptions horizontalCentered="1"/>
  <pageMargins left="0.2362204724409449" right="0.2362204724409449" top="0.35433070866141736" bottom="0.38" header="0" footer="0"/>
  <pageSetup fitToHeight="1" fitToWidth="1" horizontalDpi="300" verticalDpi="3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C6" sqref="C6"/>
    </sheetView>
  </sheetViews>
  <sheetFormatPr defaultColWidth="9.140625" defaultRowHeight="12.75"/>
  <cols>
    <col min="1" max="1" width="3.421875" style="1" customWidth="1"/>
    <col min="2" max="2" width="43.421875" style="1" customWidth="1"/>
    <col min="3" max="3" width="7.28125" style="1" customWidth="1"/>
    <col min="4" max="4" width="13.57421875" style="1" customWidth="1"/>
    <col min="5" max="5" width="12.8515625" style="1" customWidth="1"/>
    <col min="6" max="6" width="14.140625" style="1" customWidth="1"/>
    <col min="7" max="7" width="7.00390625" style="1" customWidth="1"/>
    <col min="8" max="8" width="9.140625" style="1" customWidth="1"/>
    <col min="9" max="10" width="10.57421875" style="1" customWidth="1"/>
    <col min="11" max="11" width="6.140625" style="1" customWidth="1"/>
    <col min="12" max="12" width="12.57421875" style="1" customWidth="1"/>
    <col min="13" max="16384" width="9.140625" style="1" customWidth="1"/>
  </cols>
  <sheetData>
    <row r="1" spans="1:12" ht="24.75" customHeight="1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3.25" customHeight="1" thickBot="1">
      <c r="A2" s="120" t="s">
        <v>24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s="28" customFormat="1" ht="25.5" customHeight="1">
      <c r="A3" s="122" t="s">
        <v>9</v>
      </c>
      <c r="B3" s="123"/>
      <c r="C3" s="104" t="s">
        <v>38</v>
      </c>
      <c r="D3" s="104" t="s">
        <v>31</v>
      </c>
      <c r="E3" s="104" t="s">
        <v>51</v>
      </c>
      <c r="F3" s="108" t="s">
        <v>32</v>
      </c>
      <c r="G3" s="109"/>
      <c r="H3" s="109"/>
      <c r="I3" s="109"/>
      <c r="J3" s="110"/>
      <c r="K3" s="104" t="s">
        <v>29</v>
      </c>
      <c r="L3" s="114" t="s">
        <v>30</v>
      </c>
    </row>
    <row r="4" spans="1:12" ht="38.25" customHeight="1">
      <c r="A4" s="124"/>
      <c r="B4" s="125"/>
      <c r="C4" s="105"/>
      <c r="D4" s="105"/>
      <c r="E4" s="105"/>
      <c r="F4" s="29" t="s">
        <v>37</v>
      </c>
      <c r="G4" s="29" t="s">
        <v>36</v>
      </c>
      <c r="H4" s="29" t="s">
        <v>35</v>
      </c>
      <c r="I4" s="29" t="s">
        <v>34</v>
      </c>
      <c r="J4" s="29" t="s">
        <v>33</v>
      </c>
      <c r="K4" s="105"/>
      <c r="L4" s="115"/>
    </row>
    <row r="5" spans="1:12" ht="19.5" customHeight="1">
      <c r="A5" s="106" t="s">
        <v>10</v>
      </c>
      <c r="B5" s="107"/>
      <c r="C5" s="30" t="s">
        <v>12</v>
      </c>
      <c r="D5" s="30" t="s">
        <v>12</v>
      </c>
      <c r="E5" s="30" t="s">
        <v>11</v>
      </c>
      <c r="F5" s="31" t="s">
        <v>12</v>
      </c>
      <c r="G5" s="32" t="s">
        <v>12</v>
      </c>
      <c r="H5" s="32" t="s">
        <v>12</v>
      </c>
      <c r="I5" s="32" t="s">
        <v>12</v>
      </c>
      <c r="J5" s="33" t="s">
        <v>12</v>
      </c>
      <c r="K5" s="30" t="s">
        <v>12</v>
      </c>
      <c r="L5" s="38">
        <v>2</v>
      </c>
    </row>
    <row r="6" spans="1:12" ht="19.5" customHeight="1">
      <c r="A6" s="106" t="s">
        <v>13</v>
      </c>
      <c r="B6" s="107"/>
      <c r="C6" s="34" t="s">
        <v>12</v>
      </c>
      <c r="D6" s="34" t="s">
        <v>12</v>
      </c>
      <c r="E6" s="34" t="s">
        <v>12</v>
      </c>
      <c r="F6" s="35" t="s">
        <v>14</v>
      </c>
      <c r="G6" s="36" t="s">
        <v>12</v>
      </c>
      <c r="H6" s="36" t="s">
        <v>14</v>
      </c>
      <c r="I6" s="36" t="s">
        <v>12</v>
      </c>
      <c r="J6" s="37" t="s">
        <v>12</v>
      </c>
      <c r="K6" s="34" t="s">
        <v>12</v>
      </c>
      <c r="L6" s="39">
        <v>2</v>
      </c>
    </row>
    <row r="7" spans="1:12" ht="19.5" customHeight="1">
      <c r="A7" s="106" t="s">
        <v>15</v>
      </c>
      <c r="B7" s="107"/>
      <c r="C7" s="34" t="s">
        <v>12</v>
      </c>
      <c r="D7" s="34" t="s">
        <v>12</v>
      </c>
      <c r="E7" s="34" t="s">
        <v>12</v>
      </c>
      <c r="F7" s="35" t="s">
        <v>14</v>
      </c>
      <c r="G7" s="36" t="s">
        <v>12</v>
      </c>
      <c r="H7" s="36" t="s">
        <v>14</v>
      </c>
      <c r="I7" s="36" t="s">
        <v>12</v>
      </c>
      <c r="J7" s="37" t="s">
        <v>12</v>
      </c>
      <c r="K7" s="34" t="s">
        <v>12</v>
      </c>
      <c r="L7" s="39">
        <v>2</v>
      </c>
    </row>
    <row r="8" spans="1:12" ht="19.5" customHeight="1">
      <c r="A8" s="106" t="s">
        <v>16</v>
      </c>
      <c r="B8" s="107"/>
      <c r="C8" s="34" t="s">
        <v>12</v>
      </c>
      <c r="D8" s="34" t="s">
        <v>12</v>
      </c>
      <c r="E8" s="34" t="s">
        <v>12</v>
      </c>
      <c r="F8" s="35" t="s">
        <v>14</v>
      </c>
      <c r="G8" s="36" t="s">
        <v>12</v>
      </c>
      <c r="H8" s="36" t="s">
        <v>14</v>
      </c>
      <c r="I8" s="36" t="s">
        <v>12</v>
      </c>
      <c r="J8" s="37" t="s">
        <v>12</v>
      </c>
      <c r="K8" s="34" t="s">
        <v>12</v>
      </c>
      <c r="L8" s="39">
        <v>2</v>
      </c>
    </row>
    <row r="9" spans="1:12" ht="19.5" customHeight="1">
      <c r="A9" s="106" t="s">
        <v>40</v>
      </c>
      <c r="B9" s="107"/>
      <c r="C9" s="34" t="s">
        <v>12</v>
      </c>
      <c r="D9" s="34" t="s">
        <v>12</v>
      </c>
      <c r="E9" s="34" t="s">
        <v>12</v>
      </c>
      <c r="F9" s="35" t="s">
        <v>14</v>
      </c>
      <c r="G9" s="36" t="s">
        <v>12</v>
      </c>
      <c r="H9" s="36" t="s">
        <v>14</v>
      </c>
      <c r="I9" s="36" t="s">
        <v>12</v>
      </c>
      <c r="J9" s="37" t="s">
        <v>12</v>
      </c>
      <c r="K9" s="34" t="s">
        <v>12</v>
      </c>
      <c r="L9" s="39">
        <v>2</v>
      </c>
    </row>
    <row r="10" spans="1:12" ht="19.5" customHeight="1">
      <c r="A10" s="106" t="s">
        <v>17</v>
      </c>
      <c r="B10" s="107"/>
      <c r="C10" s="34" t="s">
        <v>41</v>
      </c>
      <c r="D10" s="34" t="s">
        <v>41</v>
      </c>
      <c r="E10" s="34" t="s">
        <v>41</v>
      </c>
      <c r="F10" s="35" t="s">
        <v>14</v>
      </c>
      <c r="G10" s="36" t="s">
        <v>41</v>
      </c>
      <c r="H10" s="36" t="s">
        <v>14</v>
      </c>
      <c r="I10" s="36" t="s">
        <v>41</v>
      </c>
      <c r="J10" s="37" t="s">
        <v>41</v>
      </c>
      <c r="K10" s="34" t="s">
        <v>12</v>
      </c>
      <c r="L10" s="39">
        <v>2</v>
      </c>
    </row>
    <row r="11" spans="1:12" ht="19.5" customHeight="1">
      <c r="A11" s="106" t="s">
        <v>18</v>
      </c>
      <c r="B11" s="107"/>
      <c r="C11" s="34" t="s">
        <v>19</v>
      </c>
      <c r="D11" s="34" t="s">
        <v>14</v>
      </c>
      <c r="E11" s="34" t="s">
        <v>14</v>
      </c>
      <c r="F11" s="35" t="s">
        <v>14</v>
      </c>
      <c r="G11" s="36" t="s">
        <v>14</v>
      </c>
      <c r="H11" s="36" t="s">
        <v>14</v>
      </c>
      <c r="I11" s="36" t="s">
        <v>14</v>
      </c>
      <c r="J11" s="37" t="s">
        <v>14</v>
      </c>
      <c r="K11" s="34" t="s">
        <v>12</v>
      </c>
      <c r="L11" s="39">
        <v>2</v>
      </c>
    </row>
    <row r="12" spans="1:12" ht="19.5" customHeight="1">
      <c r="A12" s="106" t="s">
        <v>39</v>
      </c>
      <c r="B12" s="107"/>
      <c r="C12" s="34" t="s">
        <v>12</v>
      </c>
      <c r="D12" s="34" t="s">
        <v>12</v>
      </c>
      <c r="E12" s="34" t="s">
        <v>12</v>
      </c>
      <c r="F12" s="35" t="s">
        <v>14</v>
      </c>
      <c r="G12" s="36" t="s">
        <v>12</v>
      </c>
      <c r="H12" s="36" t="s">
        <v>14</v>
      </c>
      <c r="I12" s="36" t="s">
        <v>12</v>
      </c>
      <c r="J12" s="37" t="s">
        <v>12</v>
      </c>
      <c r="K12" s="34" t="s">
        <v>12</v>
      </c>
      <c r="L12" s="39">
        <v>2</v>
      </c>
    </row>
    <row r="13" spans="1:12" ht="19.5" customHeight="1">
      <c r="A13" s="106" t="s">
        <v>20</v>
      </c>
      <c r="B13" s="107"/>
      <c r="C13" s="34" t="s">
        <v>12</v>
      </c>
      <c r="D13" s="34" t="s">
        <v>12</v>
      </c>
      <c r="E13" s="34" t="s">
        <v>12</v>
      </c>
      <c r="F13" s="35" t="s">
        <v>12</v>
      </c>
      <c r="G13" s="36" t="s">
        <v>12</v>
      </c>
      <c r="H13" s="36" t="s">
        <v>12</v>
      </c>
      <c r="I13" s="36" t="s">
        <v>12</v>
      </c>
      <c r="J13" s="37" t="s">
        <v>12</v>
      </c>
      <c r="K13" s="34" t="s">
        <v>12</v>
      </c>
      <c r="L13" s="39">
        <v>2</v>
      </c>
    </row>
    <row r="14" spans="1:12" ht="19.5" customHeight="1">
      <c r="A14" s="106" t="s">
        <v>21</v>
      </c>
      <c r="B14" s="107"/>
      <c r="C14" s="34" t="s">
        <v>12</v>
      </c>
      <c r="D14" s="34" t="s">
        <v>12</v>
      </c>
      <c r="E14" s="34" t="s">
        <v>14</v>
      </c>
      <c r="F14" s="35" t="s">
        <v>14</v>
      </c>
      <c r="G14" s="36" t="s">
        <v>14</v>
      </c>
      <c r="H14" s="36" t="s">
        <v>14</v>
      </c>
      <c r="I14" s="36" t="s">
        <v>14</v>
      </c>
      <c r="J14" s="37" t="s">
        <v>14</v>
      </c>
      <c r="K14" s="34" t="s">
        <v>12</v>
      </c>
      <c r="L14" s="40" t="s">
        <v>14</v>
      </c>
    </row>
    <row r="15" spans="1:12" ht="19.5" customHeight="1">
      <c r="A15" s="106" t="s">
        <v>22</v>
      </c>
      <c r="B15" s="107"/>
      <c r="C15" s="34" t="s">
        <v>12</v>
      </c>
      <c r="D15" s="34" t="s">
        <v>12</v>
      </c>
      <c r="E15" s="34" t="s">
        <v>14</v>
      </c>
      <c r="F15" s="35" t="s">
        <v>14</v>
      </c>
      <c r="G15" s="36" t="s">
        <v>14</v>
      </c>
      <c r="H15" s="36" t="s">
        <v>14</v>
      </c>
      <c r="I15" s="36" t="s">
        <v>14</v>
      </c>
      <c r="J15" s="37" t="s">
        <v>14</v>
      </c>
      <c r="K15" s="34" t="s">
        <v>12</v>
      </c>
      <c r="L15" s="40" t="s">
        <v>14</v>
      </c>
    </row>
    <row r="16" spans="1:12" ht="24" customHeight="1" thickBot="1">
      <c r="A16" s="118" t="s">
        <v>23</v>
      </c>
      <c r="B16" s="119"/>
      <c r="C16" s="111" t="s">
        <v>42</v>
      </c>
      <c r="D16" s="112"/>
      <c r="E16" s="112"/>
      <c r="F16" s="112"/>
      <c r="G16" s="112"/>
      <c r="H16" s="112"/>
      <c r="I16" s="112"/>
      <c r="J16" s="112"/>
      <c r="K16" s="112"/>
      <c r="L16" s="113"/>
    </row>
    <row r="17" spans="2:12" s="15" customFormat="1" ht="19.5" customHeight="1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s="41" customFormat="1" ht="24.75" customHeight="1">
      <c r="A18" s="42">
        <v>1</v>
      </c>
      <c r="B18" s="121" t="s">
        <v>49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</row>
    <row r="19" spans="1:12" s="41" customFormat="1" ht="32.25" customHeight="1">
      <c r="A19" s="42">
        <v>2</v>
      </c>
      <c r="B19" s="116" t="s">
        <v>50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0" spans="1:12" s="41" customFormat="1" ht="24.75" customHeight="1">
      <c r="A20" s="42">
        <v>3</v>
      </c>
      <c r="B20" s="117" t="s">
        <v>48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1:12" s="41" customFormat="1" ht="24.75" customHeight="1">
      <c r="A21" s="42">
        <v>4</v>
      </c>
      <c r="B21" s="117" t="s">
        <v>47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</sheetData>
  <mergeCells count="26">
    <mergeCell ref="B21:L21"/>
    <mergeCell ref="B18:L18"/>
    <mergeCell ref="A3:B4"/>
    <mergeCell ref="A5:B5"/>
    <mergeCell ref="A6:B6"/>
    <mergeCell ref="A7:B7"/>
    <mergeCell ref="A8:B8"/>
    <mergeCell ref="A9:B9"/>
    <mergeCell ref="B19:L19"/>
    <mergeCell ref="B20:L20"/>
    <mergeCell ref="A11:B11"/>
    <mergeCell ref="A12:B12"/>
    <mergeCell ref="A13:B13"/>
    <mergeCell ref="A14:B14"/>
    <mergeCell ref="A15:B15"/>
    <mergeCell ref="A16:B16"/>
    <mergeCell ref="C16:L16"/>
    <mergeCell ref="K3:K4"/>
    <mergeCell ref="L3:L4"/>
    <mergeCell ref="E3:E4"/>
    <mergeCell ref="D3:D4"/>
    <mergeCell ref="A1:L1"/>
    <mergeCell ref="C3:C4"/>
    <mergeCell ref="A10:B10"/>
    <mergeCell ref="F3:J3"/>
    <mergeCell ref="A2:L2"/>
  </mergeCells>
  <printOptions horizontalCentered="1"/>
  <pageMargins left="0.2362204724409449" right="0.2362204724409449" top="0.35433070866141736" bottom="0.3937007874015748" header="0" footer="0"/>
  <pageSetup fitToHeight="1" fitToWidth="1" horizontalDpi="300" verticalDpi="300" orientation="landscape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ROSSANA BATTAGLIA</cp:lastModifiedBy>
  <cp:lastPrinted>2002-04-17T13:20:09Z</cp:lastPrinted>
  <dcterms:created xsi:type="dcterms:W3CDTF">2002-02-11T16:08:20Z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